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ŠTEFICA\2025. godina\ZŽ - infrastrukturni objekti\DVD Paukovec\nabava\"/>
    </mc:Choice>
  </mc:AlternateContent>
  <xr:revisionPtr revIDLastSave="0" documentId="13_ncr:1_{7C0D7D7D-F3BD-4A38-8A87-29CDEA96EF87}" xr6:coauthVersionLast="47" xr6:coauthVersionMax="47" xr10:uidLastSave="{00000000-0000-0000-0000-000000000000}"/>
  <bookViews>
    <workbookView xWindow="-120" yWindow="-120" windowWidth="29040" windowHeight="15720" xr2:uid="{4C484014-30F2-4419-A106-9D0D62E05B54}"/>
  </bookViews>
  <sheets>
    <sheet name="Troškovnik" sheetId="1" r:id="rId1"/>
  </sheets>
  <definedNames>
    <definedName name="_xlnm.Print_Area" localSheetId="0">Troškovnik!$A$1:$G$73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60" i="1" s="1"/>
  <c r="G50" i="1"/>
  <c r="G51" i="1"/>
  <c r="G52" i="1"/>
  <c r="G53" i="1"/>
  <c r="G54" i="1"/>
  <c r="G55" i="1"/>
  <c r="G49" i="1"/>
  <c r="G56" i="1" s="1"/>
  <c r="G46" i="1"/>
  <c r="G45" i="1"/>
  <c r="G42" i="1"/>
  <c r="G41" i="1"/>
  <c r="G37" i="1"/>
  <c r="G38" i="1"/>
  <c r="G36" i="1"/>
  <c r="G32" i="1"/>
  <c r="G33" i="1"/>
  <c r="G31" i="1"/>
  <c r="G26" i="1"/>
  <c r="G27" i="1"/>
  <c r="G28" i="1"/>
  <c r="G25" i="1"/>
  <c r="G12" i="1"/>
  <c r="G13" i="1"/>
  <c r="G14" i="1"/>
  <c r="G15" i="1"/>
  <c r="G16" i="1"/>
  <c r="G17" i="1"/>
  <c r="G11" i="1"/>
  <c r="G39" i="1" l="1"/>
  <c r="G43" i="1"/>
  <c r="G34" i="1"/>
  <c r="G47" i="1"/>
  <c r="G29" i="1"/>
  <c r="G18" i="1"/>
  <c r="G61" i="1" l="1"/>
  <c r="G62" i="1" s="1"/>
  <c r="G63" i="1" s="1"/>
</calcChain>
</file>

<file path=xl/sharedStrings.xml><?xml version="1.0" encoding="utf-8"?>
<sst xmlns="http://schemas.openxmlformats.org/spreadsheetml/2006/main" count="128" uniqueCount="90">
  <si>
    <t>Grad Sveti Ivan Zelina
Trg Ante Starčevića 12
10 380 Sveti Ivan Zelina
OIB: 49654336134</t>
  </si>
  <si>
    <t>R.br.</t>
  </si>
  <si>
    <t>Opis stavke</t>
  </si>
  <si>
    <t>Količina</t>
  </si>
  <si>
    <t>kom</t>
  </si>
  <si>
    <t>UKUPNO (bez PDV-a):</t>
  </si>
  <si>
    <t>Jedinična cijena
(bez PDV-a)</t>
  </si>
  <si>
    <t>Jed.mj.</t>
  </si>
  <si>
    <t xml:space="preserve">SVEUKUPNO: </t>
  </si>
  <si>
    <t>M.P.___________________________________</t>
  </si>
  <si>
    <t>(potpis ponuditelja)</t>
  </si>
  <si>
    <t>PDV (25 %):</t>
  </si>
  <si>
    <t>U ________________, __________ 2026. godine.</t>
  </si>
  <si>
    <t>Uklanjanje pregradnih zidova u sanitarnom čvoru. Stavka uključuje rušenje pregradnih zidova sa utovarom i odvozom na trajnu deponiju.</t>
  </si>
  <si>
    <t>Demontaža Wc školjke, vodokotlića, protočnog bojlera,  umivaonika i ostale opreme u sanitarnom čvoru. Stavka obuhvaća  i  sav rad, materijal i transport, odnosno sve pripremno-završne radove kao i sve prijenose materijala dobivenog rušenjem i demontažom, odvoz na gradilišni deponij, te čišćenje prostora nakon rušenja i demontaže.</t>
  </si>
  <si>
    <t>Demontaža unutarnjih vrata uključujući dovratnik, vrata te prag i sav okov.</t>
  </si>
  <si>
    <t>Demontaža svih utičnica, prekidača i rasvjetnih tijela.</t>
  </si>
  <si>
    <t>Demontaža stare instalacije vode i odvodnje u wc-u i kuhinji te deponiranje na gradlišnu deponiju.</t>
  </si>
  <si>
    <t>Ručni odnos sve šute nastale demontažama te utovar u kamion, odvoz kamionom na gradsku deponiju sa uključenim plačanjem svih potrebnih pristojbi.</t>
  </si>
  <si>
    <t>Pregled te dorada, popravak i izrada nove instalacije struje u prostorijama wc-a  i stubišta. Nova instalacija potrebna za protočne bojlere i rasvjetu te utičnice. Komplet sa svim potrebnim materijalom i radom</t>
  </si>
  <si>
    <t>Dobava i izrada kompletne vodovodne i odvodne instalacije u sanitarnim čvorovima. Razvod vode izvodi se od PPR cijevi DN 25 sa svim potrebni priborom. U stavku je uključeno sav rad, materijal i transport.</t>
  </si>
  <si>
    <t>Dobava i montaža bojlera za toplu vodu od 100L. Bojler se montira u kupaonici te spaja na izrađenu instalaciju.</t>
  </si>
  <si>
    <t xml:space="preserve">Izrada novog razvoda temeljne kanalizacije sa ugradnjom novog revizijskog okna te spojem na novu PVC cijev ispored zgrade. Stavka obuhvaća uklanjanje asfalta ispred zgrade, ulaz u zgradu, revizijsko okno ispod stubišta i razvod do sanitarnog čvora sa sanacijom površina. </t>
  </si>
  <si>
    <t>kpl</t>
  </si>
  <si>
    <t xml:space="preserve">Dobava i ugradba cementnog estriha (2200 kg/m3) za izvedbu 'plivajućeg' poda, armiran laganom mrežom 2 mm, okna 5/5 cm (armatura za glazure). Mješavina kamenog agregata 0 - 8 mm, (frakcija 0 - 4 mm ne više od 60%), količina cementa do 380 kg/m3. Tlačna čvrstoća min. 20 N/mm2. Na prijelazima između prostorija izvesti dilatacionu fugu, a također na površinama većim od 20 m2 izvesti dilatacione reške. </t>
  </si>
  <si>
    <t xml:space="preserve">Izrada hidroizolacije sanitarnih čvorova. Hidroizolacija se izvodi kao 2K premaz sa ugradnjom brtvenih traka na spoju zidova i podova. </t>
  </si>
  <si>
    <t>Impregniranje svih zidova SN vezom kao priprema za gletanje kako bi se stvorio kompaktan sloj te uklonila sva prašina.</t>
  </si>
  <si>
    <t>Gletanje zidova i stropova sanitarnog čvora te stubišta. Sva veća oštećenja sanirati žbukom ili reperaturnim mortom, ovisno o razini oštećenja. Brušenje i otprašivanje svih zidova.</t>
  </si>
  <si>
    <t>Bojanje zidova disperzivnom bojom u dvostrukom premazu u tonu po želji investitora. U stavku uključeno akriliranje kuteva i oko svih otvora.</t>
  </si>
  <si>
    <t>Dobava i postava podne i zidne keramike. Keramika u sanitarnim čvorovima. Dobava i postava zidnih i podnih keramičkih pločica  za unutarnje prostore, pločice prema konačnom odabiru investitora. Pločice se postavljaju na pripremljenu podlogu premazanu temeljnim upojno regulacijskim premazom, u poboljšano polimer - cementno fleksibilno ljepilo s produženim djelovanjem bez klizanja pločica, te se fugiraju fugir masom u boji prema odabiru investitora. Svi rubni završeci i spojevi izvedeni su kutnim lajsnama.</t>
  </si>
  <si>
    <t>Dobava i postava podne keramike na stubištu. Dobava i postava zidnih i podnih keramičkih pločica  za unutarnje prostore, pločice prema konačnom odabiru investitora. Pločice se postavljaju na pripremljenu podlogu premazanu temeljnim upojno regulacijskim premazom, u poboljšano polimer - cementno fleksibilno ljepilo s produženim djelovanjem bez klizanja pločica, te se fugiraju fugir masom u boji prema odabiru investitora. Svi rubni završeci i spojevi izvedeni su kutnim lajsnama.</t>
  </si>
  <si>
    <t>Izrada, dobava te postava jednokrilnih PVC vrata u sanitarnim čvorovima. U cijenu stavke uključiti komplet sav potreban rad i materijal, kao i sve dodatne radove i materijale potrebne da se izradi kompletna stavka kao oblikovna i funkcionalna cjelina (kompletni okov, brave, kvake, ključ, završna obrada ličenjem poliuretanskom akrilnom bojom, postav i pripasavanje, sav pomoćni materijal, dobava i postava svih potrebnih pokrovnih letvica i sl).</t>
  </si>
  <si>
    <t>Dobava i montaža konzolne WC školjke od keramike I klase u bijeloj boji s potrošnjom vode 2/4 litre s dubokim dnom i zidnim priključkom odvoda,  Rimfree (bez ruba) ovalno sa pripadajućim wc sjedalom.</t>
  </si>
  <si>
    <t xml:space="preserve">Dobava i ugradnja pisoara sa potrebnim priborom, sve do potpune funkcionalnosti. </t>
  </si>
  <si>
    <t>Dobava i montaža novih prekidača i utičnica na svim mjestima starih.</t>
  </si>
  <si>
    <t xml:space="preserve">Završno čišćenje nakon svih radova, sve potrebne dorade te odvozi svhi materijala nakon svih radova. </t>
  </si>
  <si>
    <t>Ukupno:</t>
  </si>
  <si>
    <r>
      <t>m</t>
    </r>
    <r>
      <rPr>
        <sz val="10"/>
        <color theme="1"/>
        <rFont val="Aptos Narrow"/>
        <family val="2"/>
      </rPr>
      <t>²</t>
    </r>
  </si>
  <si>
    <r>
      <t>m</t>
    </r>
    <r>
      <rPr>
        <sz val="10"/>
        <color theme="1"/>
        <rFont val="Aptos Narrow"/>
        <family val="2"/>
      </rPr>
      <t>³</t>
    </r>
  </si>
  <si>
    <t xml:space="preserve">                1. DEMONTAŽA</t>
  </si>
  <si>
    <t>1.1.</t>
  </si>
  <si>
    <t>1.2.</t>
  </si>
  <si>
    <t>1.3.</t>
  </si>
  <si>
    <t>1.4.</t>
  </si>
  <si>
    <t>1.6.</t>
  </si>
  <si>
    <t>1.5.</t>
  </si>
  <si>
    <t>1.7.</t>
  </si>
  <si>
    <t xml:space="preserve">               2.  INSTALACIJE</t>
  </si>
  <si>
    <t>2.1.</t>
  </si>
  <si>
    <t>2.2.</t>
  </si>
  <si>
    <t>2.3.</t>
  </si>
  <si>
    <t>2.4.</t>
  </si>
  <si>
    <t xml:space="preserve"> 3.  ZIDARSKI I IZOLAZERSKI RADOVI</t>
  </si>
  <si>
    <t>3.1.</t>
  </si>
  <si>
    <t>3.2.</t>
  </si>
  <si>
    <t>3.3.</t>
  </si>
  <si>
    <t>4. SOBOSLIKARSKI RADOVI</t>
  </si>
  <si>
    <t>4.1.</t>
  </si>
  <si>
    <t>4.2.</t>
  </si>
  <si>
    <t>4.3.</t>
  </si>
  <si>
    <t>5. PODOPOLAGAČKI RADOVI</t>
  </si>
  <si>
    <t>5.1.</t>
  </si>
  <si>
    <t>5.2.</t>
  </si>
  <si>
    <t>6. STOLARSKI RADOVI</t>
  </si>
  <si>
    <t>6.1.</t>
  </si>
  <si>
    <t>6.2.</t>
  </si>
  <si>
    <t>7. RADOVI MONTAŽE</t>
  </si>
  <si>
    <t>7.1.</t>
  </si>
  <si>
    <t>7.2.</t>
  </si>
  <si>
    <t>7.3.</t>
  </si>
  <si>
    <t>7.4.</t>
  </si>
  <si>
    <t>7.5.</t>
  </si>
  <si>
    <t>7.6.</t>
  </si>
  <si>
    <t>7.7.</t>
  </si>
  <si>
    <t xml:space="preserve">TROŠKOVNIK
Usluga uređenja sanitarnog čvora i unutarnjih stepenica na zgradi DVD-a Paukovec
</t>
  </si>
  <si>
    <t>Uklanjanje podnih i zidnjih obloga u wc-u i stubištu. Stavka uključuje uklanjanje obloga sa utovarom i odvozom.</t>
  </si>
  <si>
    <t>Demontaža stare instalacije vode i odvodnje u wc-u i kuhinji te deponiranje na gradilišnu deponiju.</t>
  </si>
  <si>
    <t>Pregled te dorada, popravak i izrada nove instalacije struje u prostorijama wc-a  i stubišta. Nova instalacija potrebna za protočne bojlere i rasvjetu te utičnice. Komplet sa svim potrebnim materijalom i radom.</t>
  </si>
  <si>
    <t>Obloga sanitarnih blokova u sanitarijama od 2x GK vlagootporne ploče 1.25 cm .Obloga od gipsanih ploča na konstrukciji, sastoji se od: jednostavne konstrukcije stalaka od pocinčanih čeličnih profila, uključujući spojno brtvljenje i kruti spoj s ispunom na druge građevne dijelove. S jedne strane oplata od ploča od gips-kartona. Glave vijaka i reške izgladiti ispunom, kao podloga za soboslikarske radove, pločasti izolacijski sloj od mineralnih vlakana, ugrađen nepropusno i sigurno od klizanja u međuprostor. Profili i obloga se moraju voditi do nosive konstrukcije i tamo usidriti. Bandažiranje spojava u stavci.  Obloga se sastoji od slijedećih slojeva:- gipskartonske ploče 2x1,25 cm vlagootporne - al. tipska podkonstrukcija / konstrukcija ugradbenog kotlića. Komplet do pune gotovosti.</t>
  </si>
  <si>
    <t>Dobava, doprema i ugradnja HPL pregrade u sanitarnim čvorovima. Stavka obuhvaća dobavu i ugradnju pregrade između pisoara i umivaonika te pregrade sa vratima. Cijena do pune gotovosti.</t>
  </si>
  <si>
    <t>Dobava, ugradba i puštanje u rad visećeg umivaonika sa kompletnom opremom (držač za papir i sapun).</t>
  </si>
  <si>
    <t>Dobava i montaža ogledala iznad umivaonika.</t>
  </si>
  <si>
    <t>Dobava i montaža stropnih lampi u svim prostorijama (wc x 4, hodnik x 5).</t>
  </si>
  <si>
    <t>Ukupna cijena                (bez PDV-a)</t>
  </si>
  <si>
    <t>Ručni odnos sve šute nastale demontažama te utovar u kamion, odvoz kamionom na za to predviđeno odlagalište, sa uključenim plačanjem svih potrebnih pristojbi.</t>
  </si>
  <si>
    <t>8.   GRIJANJE/HLAĐENJE</t>
  </si>
  <si>
    <t>8.1.</t>
  </si>
  <si>
    <t>Dobava, doprema i montaža klima uređaja. Stavka obuhvaća nabavu, dopremu i ugradnju 4 klima uređaja jačine 6,81 kW za salu. Cijena do pune gotovosti sa puštanjem u pogon.</t>
  </si>
  <si>
    <t>Dobava, doprema i montaža klima uređaja. Stavka obuhvaća nabavu, dopremu i ugradnju 1 klima uređaja jačine 2,1 kw za uredski prostor. Cijena do pune gotovosti sa puštanjem u pogon.</t>
  </si>
  <si>
    <t>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</si>
</sst>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2" fontId="5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vertical="center"/>
    </xf>
    <xf numFmtId="16" fontId="5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5" fillId="0" borderId="9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5" fillId="0" borderId="3" xfId="0" applyNumberFormat="1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8" fillId="3" borderId="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/>
    </xf>
    <xf numFmtId="0" fontId="5" fillId="0" borderId="0" xfId="0" applyFont="1"/>
    <xf numFmtId="2" fontId="2" fillId="0" borderId="7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BAB9-81D7-4D8F-90D2-B005C41EDD87}">
  <dimension ref="A1:G70"/>
  <sheetViews>
    <sheetView tabSelected="1" topLeftCell="A28" zoomScaleNormal="100" workbookViewId="0">
      <selection activeCell="G62" sqref="G62"/>
    </sheetView>
  </sheetViews>
  <sheetFormatPr defaultRowHeight="15.75" x14ac:dyDescent="0.25"/>
  <cols>
    <col min="1" max="1" width="6.140625" style="4" customWidth="1"/>
    <col min="2" max="2" width="9.140625" style="4"/>
    <col min="3" max="3" width="24.140625" style="4" customWidth="1"/>
    <col min="4" max="4" width="9.140625" style="4"/>
    <col min="5" max="5" width="9.140625" style="4" customWidth="1"/>
    <col min="6" max="6" width="11.42578125" style="4" customWidth="1"/>
    <col min="7" max="7" width="17.140625" style="4" customWidth="1"/>
    <col min="8" max="16384" width="9.140625" style="1"/>
  </cols>
  <sheetData>
    <row r="1" spans="1:7" ht="15" customHeight="1" x14ac:dyDescent="0.25">
      <c r="A1" s="62" t="s">
        <v>0</v>
      </c>
      <c r="B1" s="62"/>
      <c r="C1" s="62"/>
      <c r="D1" s="62"/>
      <c r="E1" s="62"/>
      <c r="F1" s="62"/>
      <c r="G1" s="62"/>
    </row>
    <row r="2" spans="1:7" x14ac:dyDescent="0.25">
      <c r="A2" s="62"/>
      <c r="B2" s="62"/>
      <c r="C2" s="62"/>
      <c r="D2" s="62"/>
      <c r="E2" s="62"/>
      <c r="F2" s="62"/>
      <c r="G2" s="62"/>
    </row>
    <row r="3" spans="1:7" x14ac:dyDescent="0.25">
      <c r="A3" s="62"/>
      <c r="B3" s="62"/>
      <c r="C3" s="62"/>
      <c r="D3" s="62"/>
      <c r="E3" s="62"/>
      <c r="F3" s="62"/>
      <c r="G3" s="62"/>
    </row>
    <row r="4" spans="1:7" x14ac:dyDescent="0.25">
      <c r="A4" s="62"/>
      <c r="B4" s="62"/>
      <c r="C4" s="62"/>
      <c r="D4" s="62"/>
      <c r="E4" s="62"/>
      <c r="F4" s="62"/>
      <c r="G4" s="62"/>
    </row>
    <row r="5" spans="1:7" x14ac:dyDescent="0.25">
      <c r="A5" s="62"/>
      <c r="B5" s="62"/>
      <c r="C5" s="62"/>
      <c r="D5" s="62"/>
      <c r="E5" s="62"/>
      <c r="F5" s="62"/>
      <c r="G5" s="62"/>
    </row>
    <row r="6" spans="1:7" ht="15" customHeight="1" x14ac:dyDescent="0.25">
      <c r="A6" s="64" t="s">
        <v>74</v>
      </c>
      <c r="B6" s="64"/>
      <c r="C6" s="64"/>
      <c r="D6" s="64"/>
      <c r="E6" s="64"/>
      <c r="F6" s="64"/>
      <c r="G6" s="64"/>
    </row>
    <row r="7" spans="1:7" x14ac:dyDescent="0.25">
      <c r="A7" s="64"/>
      <c r="B7" s="64"/>
      <c r="C7" s="64"/>
      <c r="D7" s="64"/>
      <c r="E7" s="64"/>
      <c r="F7" s="64"/>
      <c r="G7" s="64"/>
    </row>
    <row r="8" spans="1:7" ht="29.25" customHeight="1" x14ac:dyDescent="0.25">
      <c r="A8" s="65"/>
      <c r="B8" s="65"/>
      <c r="C8" s="65"/>
      <c r="D8" s="65"/>
      <c r="E8" s="65"/>
      <c r="F8" s="65"/>
      <c r="G8" s="65"/>
    </row>
    <row r="9" spans="1:7" ht="41.25" customHeight="1" x14ac:dyDescent="0.25">
      <c r="A9" s="7" t="s">
        <v>1</v>
      </c>
      <c r="B9" s="63" t="s">
        <v>2</v>
      </c>
      <c r="C9" s="63"/>
      <c r="D9" s="8" t="s">
        <v>7</v>
      </c>
      <c r="E9" s="9" t="s">
        <v>3</v>
      </c>
      <c r="F9" s="9" t="s">
        <v>6</v>
      </c>
      <c r="G9" s="9" t="s">
        <v>83</v>
      </c>
    </row>
    <row r="10" spans="1:7" ht="28.5" customHeight="1" x14ac:dyDescent="0.25">
      <c r="A10" s="49" t="s">
        <v>39</v>
      </c>
      <c r="B10" s="50"/>
      <c r="C10" s="51"/>
      <c r="D10" s="52"/>
      <c r="E10" s="53"/>
      <c r="F10" s="53"/>
      <c r="G10" s="54"/>
    </row>
    <row r="11" spans="1:7" ht="50.25" customHeight="1" x14ac:dyDescent="0.25">
      <c r="A11" s="10" t="s">
        <v>40</v>
      </c>
      <c r="B11" s="67" t="s">
        <v>75</v>
      </c>
      <c r="C11" s="67"/>
      <c r="D11" s="11" t="s">
        <v>37</v>
      </c>
      <c r="E11" s="11">
        <v>75</v>
      </c>
      <c r="F11" s="11">
        <v>0</v>
      </c>
      <c r="G11" s="12">
        <f>SUM(E11*F11)</f>
        <v>0</v>
      </c>
    </row>
    <row r="12" spans="1:7" ht="52.5" customHeight="1" x14ac:dyDescent="0.25">
      <c r="A12" s="10" t="s">
        <v>41</v>
      </c>
      <c r="B12" s="66" t="s">
        <v>13</v>
      </c>
      <c r="C12" s="66"/>
      <c r="D12" s="13" t="s">
        <v>38</v>
      </c>
      <c r="E12" s="11">
        <v>2.16</v>
      </c>
      <c r="F12" s="11">
        <v>0</v>
      </c>
      <c r="G12" s="12">
        <f t="shared" ref="G12:G17" si="0">SUM(E12*F12)</f>
        <v>0</v>
      </c>
    </row>
    <row r="13" spans="1:7" ht="131.25" customHeight="1" x14ac:dyDescent="0.25">
      <c r="A13" s="10" t="s">
        <v>42</v>
      </c>
      <c r="B13" s="66" t="s">
        <v>14</v>
      </c>
      <c r="C13" s="66"/>
      <c r="D13" s="13" t="s">
        <v>23</v>
      </c>
      <c r="E13" s="11">
        <v>3</v>
      </c>
      <c r="F13" s="11">
        <v>0</v>
      </c>
      <c r="G13" s="12">
        <f t="shared" si="0"/>
        <v>0</v>
      </c>
    </row>
    <row r="14" spans="1:7" ht="33" customHeight="1" x14ac:dyDescent="0.25">
      <c r="A14" s="10" t="s">
        <v>43</v>
      </c>
      <c r="B14" s="42" t="s">
        <v>15</v>
      </c>
      <c r="C14" s="43" t="s">
        <v>15</v>
      </c>
      <c r="D14" s="13" t="s">
        <v>4</v>
      </c>
      <c r="E14" s="11">
        <v>4</v>
      </c>
      <c r="F14" s="11">
        <v>0</v>
      </c>
      <c r="G14" s="12">
        <f t="shared" si="0"/>
        <v>0</v>
      </c>
    </row>
    <row r="15" spans="1:7" ht="28.5" customHeight="1" x14ac:dyDescent="0.25">
      <c r="A15" s="20" t="s">
        <v>45</v>
      </c>
      <c r="B15" s="42" t="s">
        <v>16</v>
      </c>
      <c r="C15" s="43" t="s">
        <v>16</v>
      </c>
      <c r="D15" s="13" t="s">
        <v>23</v>
      </c>
      <c r="E15" s="11">
        <v>1</v>
      </c>
      <c r="F15" s="11">
        <v>0</v>
      </c>
      <c r="G15" s="12">
        <f t="shared" si="0"/>
        <v>0</v>
      </c>
    </row>
    <row r="16" spans="1:7" ht="42" customHeight="1" x14ac:dyDescent="0.25">
      <c r="A16" s="10" t="s">
        <v>44</v>
      </c>
      <c r="B16" s="42" t="s">
        <v>76</v>
      </c>
      <c r="C16" s="43" t="s">
        <v>17</v>
      </c>
      <c r="D16" s="13" t="s">
        <v>23</v>
      </c>
      <c r="E16" s="11">
        <v>1</v>
      </c>
      <c r="F16" s="11">
        <v>0</v>
      </c>
      <c r="G16" s="12">
        <f t="shared" si="0"/>
        <v>0</v>
      </c>
    </row>
    <row r="17" spans="1:7" ht="67.5" customHeight="1" x14ac:dyDescent="0.25">
      <c r="A17" s="10" t="s">
        <v>46</v>
      </c>
      <c r="B17" s="42" t="s">
        <v>84</v>
      </c>
      <c r="C17" s="43" t="s">
        <v>18</v>
      </c>
      <c r="D17" s="13" t="s">
        <v>23</v>
      </c>
      <c r="E17" s="11">
        <v>1</v>
      </c>
      <c r="F17" s="11">
        <v>0</v>
      </c>
      <c r="G17" s="12">
        <f t="shared" si="0"/>
        <v>0</v>
      </c>
    </row>
    <row r="18" spans="1:7" ht="19.5" customHeight="1" x14ac:dyDescent="0.25">
      <c r="A18" s="24"/>
      <c r="B18" s="70" t="s">
        <v>36</v>
      </c>
      <c r="C18" s="71"/>
      <c r="D18" s="25"/>
      <c r="E18" s="26"/>
      <c r="F18" s="26"/>
      <c r="G18" s="27">
        <f>SUM(G11:G17)</f>
        <v>0</v>
      </c>
    </row>
    <row r="19" spans="1:7" ht="19.5" customHeight="1" x14ac:dyDescent="0.25">
      <c r="A19" s="33"/>
      <c r="B19" s="34"/>
      <c r="C19" s="35"/>
      <c r="D19" s="36"/>
      <c r="E19" s="37"/>
      <c r="F19" s="37"/>
      <c r="G19" s="38"/>
    </row>
    <row r="20" spans="1:7" ht="19.5" customHeight="1" x14ac:dyDescent="0.25">
      <c r="A20" s="28"/>
      <c r="B20" s="29"/>
      <c r="C20" s="30"/>
      <c r="D20" s="2"/>
      <c r="E20" s="31"/>
      <c r="F20" s="31"/>
      <c r="G20" s="32"/>
    </row>
    <row r="21" spans="1:7" ht="19.5" customHeight="1" x14ac:dyDescent="0.25">
      <c r="A21" s="28"/>
      <c r="B21" s="29"/>
      <c r="C21" s="30"/>
      <c r="D21" s="2"/>
      <c r="E21" s="31"/>
      <c r="F21" s="31"/>
      <c r="G21" s="32"/>
    </row>
    <row r="22" spans="1:7" ht="19.5" customHeight="1" x14ac:dyDescent="0.25">
      <c r="A22" s="28"/>
      <c r="B22" s="29"/>
      <c r="C22" s="30"/>
      <c r="D22" s="2"/>
      <c r="E22" s="31"/>
      <c r="F22" s="31"/>
      <c r="G22" s="32"/>
    </row>
    <row r="23" spans="1:7" ht="19.5" customHeight="1" x14ac:dyDescent="0.25">
      <c r="A23" s="28"/>
      <c r="B23" s="29"/>
      <c r="C23" s="30"/>
      <c r="D23" s="2"/>
      <c r="E23" s="31"/>
      <c r="F23" s="31"/>
      <c r="G23" s="32"/>
    </row>
    <row r="24" spans="1:7" ht="38.25" customHeight="1" x14ac:dyDescent="0.25">
      <c r="A24" s="55" t="s">
        <v>47</v>
      </c>
      <c r="B24" s="56"/>
      <c r="C24" s="45"/>
      <c r="D24" s="39"/>
      <c r="E24" s="57"/>
      <c r="F24" s="57"/>
      <c r="G24" s="58"/>
    </row>
    <row r="25" spans="1:7" ht="79.5" customHeight="1" x14ac:dyDescent="0.25">
      <c r="A25" s="10" t="s">
        <v>48</v>
      </c>
      <c r="B25" s="42" t="s">
        <v>77</v>
      </c>
      <c r="C25" s="43" t="s">
        <v>19</v>
      </c>
      <c r="D25" s="13" t="s">
        <v>23</v>
      </c>
      <c r="E25" s="11">
        <v>1</v>
      </c>
      <c r="F25" s="11">
        <v>0</v>
      </c>
      <c r="G25" s="12">
        <f>SUM(E25*F25)</f>
        <v>0</v>
      </c>
    </row>
    <row r="26" spans="1:7" ht="75.75" customHeight="1" x14ac:dyDescent="0.25">
      <c r="A26" s="10" t="s">
        <v>49</v>
      </c>
      <c r="B26" s="42" t="s">
        <v>20</v>
      </c>
      <c r="C26" s="43" t="s">
        <v>20</v>
      </c>
      <c r="D26" s="13" t="s">
        <v>23</v>
      </c>
      <c r="E26" s="11">
        <v>1</v>
      </c>
      <c r="F26" s="11">
        <v>0</v>
      </c>
      <c r="G26" s="12">
        <f t="shared" ref="G26:G28" si="1">SUM(E26*F26)</f>
        <v>0</v>
      </c>
    </row>
    <row r="27" spans="1:7" ht="40.5" customHeight="1" x14ac:dyDescent="0.25">
      <c r="A27" s="10" t="s">
        <v>50</v>
      </c>
      <c r="B27" s="42" t="s">
        <v>21</v>
      </c>
      <c r="C27" s="43" t="s">
        <v>21</v>
      </c>
      <c r="D27" s="13" t="s">
        <v>23</v>
      </c>
      <c r="E27" s="11">
        <v>1</v>
      </c>
      <c r="F27" s="11">
        <v>0</v>
      </c>
      <c r="G27" s="12">
        <f t="shared" si="1"/>
        <v>0</v>
      </c>
    </row>
    <row r="28" spans="1:7" ht="106.5" customHeight="1" x14ac:dyDescent="0.25">
      <c r="A28" s="10" t="s">
        <v>51</v>
      </c>
      <c r="B28" s="42" t="s">
        <v>22</v>
      </c>
      <c r="C28" s="43" t="s">
        <v>22</v>
      </c>
      <c r="D28" s="13" t="s">
        <v>23</v>
      </c>
      <c r="E28" s="11">
        <v>1</v>
      </c>
      <c r="F28" s="11">
        <v>0</v>
      </c>
      <c r="G28" s="12">
        <f t="shared" si="1"/>
        <v>0</v>
      </c>
    </row>
    <row r="29" spans="1:7" ht="32.25" customHeight="1" x14ac:dyDescent="0.25">
      <c r="A29" s="14"/>
      <c r="B29" s="46" t="s">
        <v>36</v>
      </c>
      <c r="C29" s="47"/>
      <c r="D29" s="13"/>
      <c r="E29" s="11"/>
      <c r="F29" s="11"/>
      <c r="G29" s="12">
        <f>SUM(G25:G28)</f>
        <v>0</v>
      </c>
    </row>
    <row r="30" spans="1:7" ht="35.25" customHeight="1" x14ac:dyDescent="0.25">
      <c r="A30" s="59" t="s">
        <v>52</v>
      </c>
      <c r="B30" s="60"/>
      <c r="C30" s="61"/>
      <c r="D30" s="39"/>
      <c r="E30" s="40"/>
      <c r="F30" s="40"/>
      <c r="G30" s="41"/>
    </row>
    <row r="31" spans="1:7" ht="288" customHeight="1" x14ac:dyDescent="0.25">
      <c r="A31" s="10" t="s">
        <v>53</v>
      </c>
      <c r="B31" s="42" t="s">
        <v>78</v>
      </c>
      <c r="C31" s="48"/>
      <c r="D31" s="13" t="s">
        <v>37</v>
      </c>
      <c r="E31" s="2">
        <v>10</v>
      </c>
      <c r="F31" s="11">
        <v>0</v>
      </c>
      <c r="G31" s="12">
        <f>SUM(E31*F31)</f>
        <v>0</v>
      </c>
    </row>
    <row r="32" spans="1:7" ht="144.75" customHeight="1" x14ac:dyDescent="0.25">
      <c r="A32" s="10" t="s">
        <v>54</v>
      </c>
      <c r="B32" s="72" t="s">
        <v>24</v>
      </c>
      <c r="C32" s="73"/>
      <c r="D32" s="13" t="s">
        <v>37</v>
      </c>
      <c r="E32" s="11">
        <v>15</v>
      </c>
      <c r="F32" s="11">
        <v>0</v>
      </c>
      <c r="G32" s="12">
        <f t="shared" ref="G32:G33" si="2">SUM(E32*F32)</f>
        <v>0</v>
      </c>
    </row>
    <row r="33" spans="1:7" ht="53.25" customHeight="1" x14ac:dyDescent="0.25">
      <c r="A33" s="10" t="s">
        <v>55</v>
      </c>
      <c r="B33" s="74" t="s">
        <v>25</v>
      </c>
      <c r="C33" s="48"/>
      <c r="D33" s="13" t="s">
        <v>37</v>
      </c>
      <c r="E33" s="11">
        <v>15</v>
      </c>
      <c r="F33" s="11">
        <v>0</v>
      </c>
      <c r="G33" s="12">
        <f t="shared" si="2"/>
        <v>0</v>
      </c>
    </row>
    <row r="34" spans="1:7" ht="27" customHeight="1" x14ac:dyDescent="0.25">
      <c r="A34" s="10"/>
      <c r="B34" s="6"/>
      <c r="C34" s="23" t="s">
        <v>36</v>
      </c>
      <c r="D34" s="13"/>
      <c r="E34" s="11"/>
      <c r="F34" s="11"/>
      <c r="G34" s="12">
        <f>SUM(G31:G33)</f>
        <v>0</v>
      </c>
    </row>
    <row r="35" spans="1:7" ht="29.25" customHeight="1" x14ac:dyDescent="0.25">
      <c r="A35" s="10"/>
      <c r="B35" s="44" t="s">
        <v>56</v>
      </c>
      <c r="C35" s="45"/>
      <c r="D35" s="39"/>
      <c r="E35" s="40"/>
      <c r="F35" s="40"/>
      <c r="G35" s="41"/>
    </row>
    <row r="36" spans="1:7" ht="41.25" customHeight="1" x14ac:dyDescent="0.25">
      <c r="A36" s="10" t="s">
        <v>57</v>
      </c>
      <c r="B36" s="42" t="s">
        <v>26</v>
      </c>
      <c r="C36" s="43"/>
      <c r="D36" s="13" t="s">
        <v>37</v>
      </c>
      <c r="E36" s="11">
        <v>165</v>
      </c>
      <c r="F36" s="11">
        <v>0</v>
      </c>
      <c r="G36" s="12">
        <f>SUM(E36*F36)</f>
        <v>0</v>
      </c>
    </row>
    <row r="37" spans="1:7" ht="70.5" customHeight="1" x14ac:dyDescent="0.25">
      <c r="A37" s="10" t="s">
        <v>58</v>
      </c>
      <c r="B37" s="42" t="s">
        <v>27</v>
      </c>
      <c r="C37" s="43"/>
      <c r="D37" s="13" t="s">
        <v>37</v>
      </c>
      <c r="E37" s="11">
        <v>120</v>
      </c>
      <c r="F37" s="11">
        <v>0</v>
      </c>
      <c r="G37" s="12">
        <f t="shared" ref="G37:G38" si="3">SUM(E37*F37)</f>
        <v>0</v>
      </c>
    </row>
    <row r="38" spans="1:7" ht="54.75" customHeight="1" x14ac:dyDescent="0.25">
      <c r="A38" s="10" t="s">
        <v>59</v>
      </c>
      <c r="B38" s="42" t="s">
        <v>28</v>
      </c>
      <c r="C38" s="43"/>
      <c r="D38" s="13" t="s">
        <v>37</v>
      </c>
      <c r="E38" s="11">
        <v>120</v>
      </c>
      <c r="F38" s="11">
        <v>0</v>
      </c>
      <c r="G38" s="12">
        <f t="shared" si="3"/>
        <v>0</v>
      </c>
    </row>
    <row r="39" spans="1:7" ht="25.5" customHeight="1" x14ac:dyDescent="0.25">
      <c r="A39" s="10"/>
      <c r="B39" s="5"/>
      <c r="C39" s="22" t="s">
        <v>36</v>
      </c>
      <c r="D39" s="13"/>
      <c r="E39" s="11"/>
      <c r="F39" s="11"/>
      <c r="G39" s="12">
        <f>SUM(G36:G38)</f>
        <v>0</v>
      </c>
    </row>
    <row r="40" spans="1:7" ht="30" customHeight="1" x14ac:dyDescent="0.25">
      <c r="A40" s="10"/>
      <c r="B40" s="44" t="s">
        <v>60</v>
      </c>
      <c r="C40" s="45"/>
      <c r="D40" s="39"/>
      <c r="E40" s="40"/>
      <c r="F40" s="40"/>
      <c r="G40" s="41"/>
    </row>
    <row r="41" spans="1:7" ht="194.25" customHeight="1" x14ac:dyDescent="0.25">
      <c r="A41" s="10" t="s">
        <v>61</v>
      </c>
      <c r="B41" s="42" t="s">
        <v>29</v>
      </c>
      <c r="C41" s="48"/>
      <c r="D41" s="13" t="s">
        <v>37</v>
      </c>
      <c r="E41" s="11">
        <v>40</v>
      </c>
      <c r="F41" s="11">
        <v>0</v>
      </c>
      <c r="G41" s="12">
        <f>SUM(E41*F41)</f>
        <v>0</v>
      </c>
    </row>
    <row r="42" spans="1:7" ht="186" customHeight="1" x14ac:dyDescent="0.25">
      <c r="A42" s="10" t="s">
        <v>62</v>
      </c>
      <c r="B42" s="42" t="s">
        <v>30</v>
      </c>
      <c r="C42" s="48"/>
      <c r="D42" s="13" t="s">
        <v>37</v>
      </c>
      <c r="E42" s="11">
        <v>40</v>
      </c>
      <c r="F42" s="11">
        <v>0</v>
      </c>
      <c r="G42" s="12">
        <f>SUM(E42*F42)</f>
        <v>0</v>
      </c>
    </row>
    <row r="43" spans="1:7" ht="28.5" customHeight="1" x14ac:dyDescent="0.25">
      <c r="A43" s="10"/>
      <c r="B43" s="5"/>
      <c r="C43" s="21" t="s">
        <v>36</v>
      </c>
      <c r="D43" s="13"/>
      <c r="E43" s="11"/>
      <c r="F43" s="11"/>
      <c r="G43" s="12">
        <f>SUM(G41:G42)</f>
        <v>0</v>
      </c>
    </row>
    <row r="44" spans="1:7" ht="31.5" customHeight="1" x14ac:dyDescent="0.25">
      <c r="A44" s="10"/>
      <c r="B44" s="44" t="s">
        <v>63</v>
      </c>
      <c r="C44" s="45"/>
      <c r="D44" s="39"/>
      <c r="E44" s="40"/>
      <c r="F44" s="40"/>
      <c r="G44" s="41"/>
    </row>
    <row r="45" spans="1:7" ht="156" customHeight="1" x14ac:dyDescent="0.25">
      <c r="A45" s="10" t="s">
        <v>64</v>
      </c>
      <c r="B45" s="42" t="s">
        <v>31</v>
      </c>
      <c r="C45" s="48"/>
      <c r="D45" s="13" t="s">
        <v>4</v>
      </c>
      <c r="E45" s="11">
        <v>5</v>
      </c>
      <c r="F45" s="11">
        <v>0</v>
      </c>
      <c r="G45" s="12">
        <f>SUM(E45*F45)</f>
        <v>0</v>
      </c>
    </row>
    <row r="46" spans="1:7" ht="67.5" customHeight="1" x14ac:dyDescent="0.25">
      <c r="A46" s="10" t="s">
        <v>65</v>
      </c>
      <c r="B46" s="42" t="s">
        <v>79</v>
      </c>
      <c r="C46" s="48"/>
      <c r="D46" s="13" t="s">
        <v>23</v>
      </c>
      <c r="E46" s="11">
        <v>1</v>
      </c>
      <c r="F46" s="11">
        <v>0</v>
      </c>
      <c r="G46" s="12">
        <f>SUM(E46*F46)</f>
        <v>0</v>
      </c>
    </row>
    <row r="47" spans="1:7" ht="29.25" customHeight="1" x14ac:dyDescent="0.25">
      <c r="A47" s="10"/>
      <c r="B47" s="5"/>
      <c r="C47" s="21" t="s">
        <v>36</v>
      </c>
      <c r="D47" s="13"/>
      <c r="E47" s="11"/>
      <c r="F47" s="11"/>
      <c r="G47" s="12">
        <f>SUM(G45:G46)</f>
        <v>0</v>
      </c>
    </row>
    <row r="48" spans="1:7" ht="29.25" customHeight="1" x14ac:dyDescent="0.25">
      <c r="A48" s="10"/>
      <c r="B48" s="44" t="s">
        <v>66</v>
      </c>
      <c r="C48" s="45"/>
      <c r="D48" s="39"/>
      <c r="E48" s="40"/>
      <c r="F48" s="40"/>
      <c r="G48" s="41"/>
    </row>
    <row r="49" spans="1:7" ht="91.5" customHeight="1" x14ac:dyDescent="0.25">
      <c r="A49" s="10" t="s">
        <v>67</v>
      </c>
      <c r="B49" s="42" t="s">
        <v>32</v>
      </c>
      <c r="C49" s="43"/>
      <c r="D49" s="13" t="s">
        <v>4</v>
      </c>
      <c r="E49" s="11">
        <v>3</v>
      </c>
      <c r="F49" s="11">
        <v>0</v>
      </c>
      <c r="G49" s="12">
        <f>SUM(E49*F49)</f>
        <v>0</v>
      </c>
    </row>
    <row r="50" spans="1:7" ht="47.25" customHeight="1" x14ac:dyDescent="0.25">
      <c r="A50" s="10" t="s">
        <v>68</v>
      </c>
      <c r="B50" s="42" t="s">
        <v>80</v>
      </c>
      <c r="C50" s="43"/>
      <c r="D50" s="13" t="s">
        <v>4</v>
      </c>
      <c r="E50" s="11">
        <v>4</v>
      </c>
      <c r="F50" s="11">
        <v>0</v>
      </c>
      <c r="G50" s="12">
        <f t="shared" ref="G50:G55" si="4">SUM(E50*F50)</f>
        <v>0</v>
      </c>
    </row>
    <row r="51" spans="1:7" ht="48.75" customHeight="1" x14ac:dyDescent="0.25">
      <c r="A51" s="10" t="s">
        <v>69</v>
      </c>
      <c r="B51" s="42" t="s">
        <v>33</v>
      </c>
      <c r="C51" s="43"/>
      <c r="D51" s="13" t="s">
        <v>23</v>
      </c>
      <c r="E51" s="11">
        <v>2</v>
      </c>
      <c r="F51" s="11">
        <v>0</v>
      </c>
      <c r="G51" s="12">
        <f t="shared" si="4"/>
        <v>0</v>
      </c>
    </row>
    <row r="52" spans="1:7" ht="33.75" customHeight="1" x14ac:dyDescent="0.25">
      <c r="A52" s="10" t="s">
        <v>70</v>
      </c>
      <c r="B52" s="42" t="s">
        <v>81</v>
      </c>
      <c r="C52" s="43"/>
      <c r="D52" s="13" t="s">
        <v>23</v>
      </c>
      <c r="E52" s="11">
        <v>4</v>
      </c>
      <c r="F52" s="11">
        <v>0</v>
      </c>
      <c r="G52" s="12">
        <f t="shared" si="4"/>
        <v>0</v>
      </c>
    </row>
    <row r="53" spans="1:7" ht="36.75" customHeight="1" x14ac:dyDescent="0.25">
      <c r="A53" s="10" t="s">
        <v>71</v>
      </c>
      <c r="B53" s="42" t="s">
        <v>82</v>
      </c>
      <c r="C53" s="43"/>
      <c r="D53" s="13" t="s">
        <v>4</v>
      </c>
      <c r="E53" s="11">
        <v>9</v>
      </c>
      <c r="F53" s="11">
        <v>0</v>
      </c>
      <c r="G53" s="12">
        <f t="shared" si="4"/>
        <v>0</v>
      </c>
    </row>
    <row r="54" spans="1:7" ht="36" customHeight="1" x14ac:dyDescent="0.25">
      <c r="A54" s="10" t="s">
        <v>72</v>
      </c>
      <c r="B54" s="42" t="s">
        <v>34</v>
      </c>
      <c r="C54" s="43"/>
      <c r="D54" s="13" t="s">
        <v>23</v>
      </c>
      <c r="E54" s="11">
        <v>1</v>
      </c>
      <c r="F54" s="11">
        <v>0</v>
      </c>
      <c r="G54" s="12">
        <f t="shared" si="4"/>
        <v>0</v>
      </c>
    </row>
    <row r="55" spans="1:7" ht="55.5" customHeight="1" x14ac:dyDescent="0.25">
      <c r="A55" s="10" t="s">
        <v>73</v>
      </c>
      <c r="B55" s="42" t="s">
        <v>35</v>
      </c>
      <c r="C55" s="43"/>
      <c r="D55" s="13" t="s">
        <v>23</v>
      </c>
      <c r="E55" s="11">
        <v>1</v>
      </c>
      <c r="F55" s="11">
        <v>0</v>
      </c>
      <c r="G55" s="12">
        <f t="shared" si="4"/>
        <v>0</v>
      </c>
    </row>
    <row r="56" spans="1:7" ht="30.75" customHeight="1" x14ac:dyDescent="0.25">
      <c r="A56" s="10"/>
      <c r="B56" s="5"/>
      <c r="C56" s="22" t="s">
        <v>36</v>
      </c>
      <c r="D56" s="13"/>
      <c r="E56" s="11"/>
      <c r="F56" s="11"/>
      <c r="G56" s="12">
        <f>SUM(G49:G55)</f>
        <v>0</v>
      </c>
    </row>
    <row r="57" spans="1:7" ht="24" customHeight="1" x14ac:dyDescent="0.25">
      <c r="A57" s="10"/>
      <c r="B57" s="44" t="s">
        <v>85</v>
      </c>
      <c r="C57" s="75"/>
      <c r="D57" s="39"/>
      <c r="E57" s="40"/>
      <c r="F57" s="40"/>
      <c r="G57" s="41"/>
    </row>
    <row r="58" spans="1:7" ht="73.5" customHeight="1" x14ac:dyDescent="0.25">
      <c r="A58" s="10" t="s">
        <v>86</v>
      </c>
      <c r="B58" s="42" t="s">
        <v>87</v>
      </c>
      <c r="C58" s="43"/>
      <c r="D58" s="13" t="s">
        <v>4</v>
      </c>
      <c r="E58" s="11">
        <v>4</v>
      </c>
      <c r="F58" s="11">
        <v>0</v>
      </c>
      <c r="G58" s="12">
        <f>SUM(E58*F58)</f>
        <v>0</v>
      </c>
    </row>
    <row r="59" spans="1:7" ht="72" customHeight="1" x14ac:dyDescent="0.25">
      <c r="A59" s="10" t="s">
        <v>89</v>
      </c>
      <c r="B59" s="42" t="s">
        <v>88</v>
      </c>
      <c r="C59" s="43"/>
      <c r="D59" s="13" t="s">
        <v>4</v>
      </c>
      <c r="E59" s="11">
        <v>1</v>
      </c>
      <c r="F59" s="11">
        <v>0</v>
      </c>
      <c r="G59" s="12">
        <f t="shared" ref="G59" si="5">SUM(E59*F59)</f>
        <v>0</v>
      </c>
    </row>
    <row r="60" spans="1:7" ht="27.75" customHeight="1" x14ac:dyDescent="0.25">
      <c r="A60" s="10"/>
      <c r="B60" s="5"/>
      <c r="C60" s="22" t="s">
        <v>36</v>
      </c>
      <c r="D60" s="13"/>
      <c r="E60" s="11"/>
      <c r="F60" s="11"/>
      <c r="G60" s="12">
        <f>SUM(G58:G59)</f>
        <v>0</v>
      </c>
    </row>
    <row r="61" spans="1:7" x14ac:dyDescent="0.25">
      <c r="A61" s="68" t="s">
        <v>5</v>
      </c>
      <c r="B61" s="68"/>
      <c r="C61" s="68"/>
      <c r="D61" s="68"/>
      <c r="E61" s="68"/>
      <c r="F61" s="68"/>
      <c r="G61" s="15">
        <f>SUM(G18,G29,G34:G39,G43,G47,G56,G60)</f>
        <v>0</v>
      </c>
    </row>
    <row r="62" spans="1:7" x14ac:dyDescent="0.25">
      <c r="A62" s="68" t="s">
        <v>11</v>
      </c>
      <c r="B62" s="68"/>
      <c r="C62" s="68"/>
      <c r="D62" s="68"/>
      <c r="E62" s="68"/>
      <c r="F62" s="68"/>
      <c r="G62" s="15">
        <f>SUM(G61*25%)</f>
        <v>0</v>
      </c>
    </row>
    <row r="63" spans="1:7" x14ac:dyDescent="0.25">
      <c r="A63" s="68" t="s">
        <v>8</v>
      </c>
      <c r="B63" s="68"/>
      <c r="C63" s="68"/>
      <c r="D63" s="68"/>
      <c r="E63" s="68"/>
      <c r="F63" s="68"/>
      <c r="G63" s="15">
        <f>SUM(G61:G62)</f>
        <v>0</v>
      </c>
    </row>
    <row r="64" spans="1:7" x14ac:dyDescent="0.25">
      <c r="A64" s="3"/>
      <c r="B64" s="3"/>
      <c r="C64" s="3"/>
      <c r="D64" s="3"/>
      <c r="E64" s="3"/>
      <c r="F64" s="3"/>
      <c r="G64" s="16"/>
    </row>
    <row r="65" spans="1:7" x14ac:dyDescent="0.25">
      <c r="D65" s="17"/>
      <c r="E65" s="17"/>
      <c r="F65" s="17"/>
      <c r="G65" s="17"/>
    </row>
    <row r="66" spans="1:7" x14ac:dyDescent="0.25">
      <c r="A66" s="69" t="s">
        <v>12</v>
      </c>
      <c r="B66" s="69"/>
      <c r="C66" s="69"/>
      <c r="D66" s="69"/>
      <c r="E66" s="69"/>
      <c r="F66" s="17"/>
      <c r="G66" s="16"/>
    </row>
    <row r="67" spans="1:7" x14ac:dyDescent="0.25">
      <c r="D67" s="17"/>
      <c r="E67" s="17"/>
      <c r="F67" s="17"/>
      <c r="G67" s="16"/>
    </row>
    <row r="68" spans="1:7" x14ac:dyDescent="0.25">
      <c r="D68" s="17"/>
      <c r="E68" s="17"/>
      <c r="F68" s="17"/>
      <c r="G68" s="17"/>
    </row>
    <row r="69" spans="1:7" x14ac:dyDescent="0.25">
      <c r="D69" s="18"/>
      <c r="E69" s="19" t="s">
        <v>9</v>
      </c>
    </row>
    <row r="70" spans="1:7" x14ac:dyDescent="0.25">
      <c r="F70" s="19" t="s">
        <v>10</v>
      </c>
    </row>
  </sheetData>
  <mergeCells count="55">
    <mergeCell ref="B57:C57"/>
    <mergeCell ref="B58:C58"/>
    <mergeCell ref="B59:C59"/>
    <mergeCell ref="D57:G57"/>
    <mergeCell ref="B13:C13"/>
    <mergeCell ref="A61:F61"/>
    <mergeCell ref="A62:F62"/>
    <mergeCell ref="A63:F63"/>
    <mergeCell ref="A66:E66"/>
    <mergeCell ref="D44:G44"/>
    <mergeCell ref="D48:G48"/>
    <mergeCell ref="B18:C18"/>
    <mergeCell ref="B55:C55"/>
    <mergeCell ref="B44:C44"/>
    <mergeCell ref="B32:C32"/>
    <mergeCell ref="B33:C33"/>
    <mergeCell ref="B35:C35"/>
    <mergeCell ref="B36:C36"/>
    <mergeCell ref="B37:C37"/>
    <mergeCell ref="B38:C38"/>
    <mergeCell ref="A1:G5"/>
    <mergeCell ref="B9:C9"/>
    <mergeCell ref="A6:G8"/>
    <mergeCell ref="B12:C12"/>
    <mergeCell ref="B11:C11"/>
    <mergeCell ref="B29:C29"/>
    <mergeCell ref="B31:C31"/>
    <mergeCell ref="A10:C10"/>
    <mergeCell ref="D10:G10"/>
    <mergeCell ref="A24:C24"/>
    <mergeCell ref="D24:G24"/>
    <mergeCell ref="A30:C30"/>
    <mergeCell ref="D30:G30"/>
    <mergeCell ref="B25:C25"/>
    <mergeCell ref="B26:C26"/>
    <mergeCell ref="B27:C27"/>
    <mergeCell ref="B28:C28"/>
    <mergeCell ref="B14:C14"/>
    <mergeCell ref="B15:C15"/>
    <mergeCell ref="B16:C16"/>
    <mergeCell ref="B17:C17"/>
    <mergeCell ref="D35:G35"/>
    <mergeCell ref="D40:G40"/>
    <mergeCell ref="B54:C54"/>
    <mergeCell ref="B50:C50"/>
    <mergeCell ref="B51:C51"/>
    <mergeCell ref="B52:C52"/>
    <mergeCell ref="B48:C48"/>
    <mergeCell ref="B40:C40"/>
    <mergeCell ref="B41:C41"/>
    <mergeCell ref="B42:C42"/>
    <mergeCell ref="B45:C45"/>
    <mergeCell ref="B53:C53"/>
    <mergeCell ref="B46:C46"/>
    <mergeCell ref="B49:C4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Zelina</dc:creator>
  <cp:lastModifiedBy>Štefica Kramarić</cp:lastModifiedBy>
  <cp:lastPrinted>2026-02-12T13:54:57Z</cp:lastPrinted>
  <dcterms:created xsi:type="dcterms:W3CDTF">2023-06-20T08:03:05Z</dcterms:created>
  <dcterms:modified xsi:type="dcterms:W3CDTF">2026-02-17T07:50:44Z</dcterms:modified>
</cp:coreProperties>
</file>